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7" i="1" l="1"/>
  <c r="C74" i="1"/>
  <c r="C65" i="1"/>
  <c r="H36" i="1"/>
  <c r="H28" i="1"/>
  <c r="H24" i="1" l="1"/>
  <c r="H57" i="1" l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<sst xmlns="http://schemas.openxmlformats.org/spreadsheetml/2006/main" count="85" uniqueCount="56">
  <si>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</si>
  <si>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</si>
  <si>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</si>
  <si>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</si>
  <si>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</si>
  <si>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</si>
  <si>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</si>
  <si>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</si>
  <si>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</si>
  <si>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</si>
  <si>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</si>
  <si>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</si>
  <si>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</si>
  <si>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</si>
  <si>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</si>
  <si>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</si>
  <si>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</si>
  <si>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</si>
  <si>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</si>
  <si>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</si>
  <si>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</si>
  <si>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</si>
  <si>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</si>
  <si>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</si>
  <si>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</si>
  <si>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</si>
  <si>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</si>
  <si>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</si>
  <si>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</si>
  <si>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</si>
  <si>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Dana: 30.09.2024</t>
  </si>
  <si>
    <t>Primljena i neutrošena participacija od 30.09.2024</t>
  </si>
  <si>
    <t xml:space="preserve">Dana 30.09.2024.godine Dom zdravlja Požarevac je izvršio plaćanje prema dobavljačima: </t>
  </si>
  <si>
    <t>Sopharma Trading</t>
  </si>
  <si>
    <t>Vega</t>
  </si>
  <si>
    <t>Profesional Medic</t>
  </si>
  <si>
    <t>Flora komerc</t>
  </si>
  <si>
    <t>Phoenix Pharma</t>
  </si>
  <si>
    <t>Esensa</t>
  </si>
  <si>
    <t>Future Pharm</t>
  </si>
  <si>
    <t>Elektroprivreda</t>
  </si>
  <si>
    <t>1104412836</t>
  </si>
  <si>
    <t>559343/24</t>
  </si>
  <si>
    <t>FA-SMR-1005-0/24</t>
  </si>
  <si>
    <t>5366-24</t>
  </si>
  <si>
    <t>376434224</t>
  </si>
  <si>
    <t>PKF24-09850</t>
  </si>
  <si>
    <t>PKF24-09852</t>
  </si>
  <si>
    <t>PKF24-10382</t>
  </si>
  <si>
    <t>PKF24-10385</t>
  </si>
  <si>
    <t>24-3000-001092</t>
  </si>
  <si>
    <t>KOM37443729</t>
  </si>
  <si>
    <t>KOM37678582</t>
  </si>
  <si>
    <t>UKUPNO LEKOVI- DIREKTNA PLAĆANJA</t>
  </si>
  <si>
    <t>UKUPNO SANITETSKI - DIREKTNA PLAĆANJA</t>
  </si>
  <si>
    <t>UKUPNO ENERGENTI - DIREKTNA PLAĆANJA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</si>
</sst>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9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8" fillId="0" borderId="1" xfId="2" applyFont="1" applyFill="1" applyBorder="1"/>
    <xf numFmtId="4" fontId="8" fillId="0" borderId="1" xfId="2" applyNumberFormat="1" applyFont="1" applyFill="1" applyBorder="1"/>
    <xf numFmtId="49" fontId="8" fillId="0" borderId="1" xfId="2" applyNumberFormat="1" applyFont="1" applyFill="1" applyBorder="1"/>
    <xf numFmtId="4" fontId="9" fillId="0" borderId="1" xfId="2" applyNumberFormat="1" applyFont="1" applyFill="1" applyBorder="1"/>
    <xf numFmtId="4" fontId="9" fillId="0" borderId="1" xfId="2" applyNumberFormat="1" applyFont="1" applyFill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7"/>
  <sheetViews>
    <sheetView tabSelected="1" topLeftCell="B1" zoomScaleNormal="100" workbookViewId="0">
      <selection activeCell="F72" sqref="F7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1" t="s">
        <v>4</v>
      </c>
      <c r="C11" s="42"/>
      <c r="D11" s="42"/>
      <c r="E11" s="42"/>
      <c r="F11" s="43"/>
      <c r="G11" s="24" t="s">
        <v>5</v>
      </c>
      <c r="H11" s="24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5">
        <v>45565</v>
      </c>
      <c r="H12" s="12">
        <v>1034461.38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8" t="s">
        <v>8</v>
      </c>
      <c r="C13" s="38"/>
      <c r="D13" s="38"/>
      <c r="E13" s="38"/>
      <c r="F13" s="38"/>
      <c r="G13" s="16">
        <v>45565</v>
      </c>
      <c r="H13" s="1">
        <f>H14+H29-H37-H50</f>
        <v>765113.92000000132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7">
        <v>45565</v>
      </c>
      <c r="H14" s="2">
        <f>SUM(H15:H28)</f>
        <v>2841574.7700000009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95804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</f>
        <v>244666.00000000047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302360.40999999997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244829.3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1543204.01</v>
      </c>
      <c r="I23" s="25"/>
      <c r="J23" s="9"/>
      <c r="K23" s="6"/>
      <c r="L23" s="27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2438168.95-2214898.11-209095.24+25772+20332+1270319.92-1206012.51</f>
        <v>124587.01000000024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</f>
        <v>286124.04000000015</v>
      </c>
      <c r="I28" s="25"/>
      <c r="J28" s="9"/>
      <c r="K28" s="6"/>
      <c r="L28" s="6"/>
    </row>
    <row r="29" spans="2:13" x14ac:dyDescent="0.25">
      <c r="B29" s="31" t="s">
        <v>22</v>
      </c>
      <c r="C29" s="32"/>
      <c r="D29" s="32"/>
      <c r="E29" s="32"/>
      <c r="F29" s="33"/>
      <c r="G29" s="17">
        <v>45565</v>
      </c>
      <c r="H29" s="2">
        <f>H30+H31+H32+H33+H35+H36+H34</f>
        <v>109736.86999999997</v>
      </c>
      <c r="I29" s="9"/>
      <c r="J29" s="9"/>
      <c r="K29" s="6"/>
      <c r="L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  <c r="L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220299.99-212535.19+220299.99-173772.38+220299.99-183515.68-19511.33+19511.33+170000-185883.73-19511.33+170000+90415.38-241624.41+170000+19511.33-214491.54+170000-137272.65-43022.66-7000+170000+43022.66-158193.27-13877.63</f>
        <v>73148.869999999966</v>
      </c>
      <c r="I31" s="9"/>
      <c r="J31" s="9"/>
      <c r="K31" s="6"/>
      <c r="L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  <c r="L33" s="6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19"/>
      <c r="H36" s="8">
        <f>11176+25412</f>
        <v>36588</v>
      </c>
      <c r="I36" s="9"/>
      <c r="J36" s="9"/>
    </row>
    <row r="37" spans="2:12" x14ac:dyDescent="0.25">
      <c r="B37" s="48" t="s">
        <v>23</v>
      </c>
      <c r="C37" s="49"/>
      <c r="D37" s="49"/>
      <c r="E37" s="49"/>
      <c r="F37" s="50"/>
      <c r="G37" s="20">
        <v>45565</v>
      </c>
      <c r="H37" s="3">
        <f>SUM(H38:H49)</f>
        <v>2186197.7199999997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95804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 t="s">
        <v>29</v>
      </c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302360.40999999997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244829.3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1543204.01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v>0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48" t="s">
        <v>24</v>
      </c>
      <c r="C50" s="49"/>
      <c r="D50" s="49"/>
      <c r="E50" s="49"/>
      <c r="F50" s="50"/>
      <c r="G50" s="20">
        <v>45565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  <c r="K51" s="6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8">
        <v>0</v>
      </c>
      <c r="I53" s="9"/>
      <c r="J53" s="9"/>
      <c r="K53" s="6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44" t="s">
        <v>25</v>
      </c>
      <c r="C57" s="45"/>
      <c r="D57" s="45"/>
      <c r="E57" s="45"/>
      <c r="F57" s="46"/>
      <c r="G57" s="21">
        <v>45565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</f>
        <v>269347.4600000002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51" t="s">
        <v>27</v>
      </c>
      <c r="C59" s="52"/>
      <c r="D59" s="52"/>
      <c r="E59" s="52"/>
      <c r="F59" s="53"/>
      <c r="G59" s="19"/>
      <c r="H59" s="5">
        <f>H14+H29-H37-H50+H57-H58</f>
        <v>1034461.3800000015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47" t="s">
        <v>32</v>
      </c>
      <c r="C61" s="47"/>
      <c r="D61" s="47"/>
      <c r="E61" s="13"/>
      <c r="F61" s="13"/>
      <c r="G61" s="7"/>
      <c r="H61" s="11"/>
      <c r="I61" s="9"/>
      <c r="J61" s="9"/>
      <c r="K61" s="6"/>
    </row>
    <row r="63" spans="2:12" x14ac:dyDescent="0.25">
      <c r="B63" s="54" t="s">
        <v>33</v>
      </c>
      <c r="C63" s="55">
        <v>78705.33</v>
      </c>
      <c r="D63" s="56" t="s">
        <v>41</v>
      </c>
    </row>
    <row r="64" spans="2:12" x14ac:dyDescent="0.25">
      <c r="B64" s="54" t="s">
        <v>34</v>
      </c>
      <c r="C64" s="55">
        <v>223655.08</v>
      </c>
      <c r="D64" s="56" t="s">
        <v>42</v>
      </c>
    </row>
    <row r="65" spans="2:4" x14ac:dyDescent="0.25">
      <c r="B65" s="58" t="s">
        <v>53</v>
      </c>
      <c r="C65" s="57">
        <f>SUM(C63:C64)</f>
        <v>302360.40999999997</v>
      </c>
      <c r="D65" s="56"/>
    </row>
    <row r="66" spans="2:4" x14ac:dyDescent="0.25">
      <c r="B66" s="54" t="s">
        <v>35</v>
      </c>
      <c r="C66" s="55">
        <v>132192</v>
      </c>
      <c r="D66" s="56" t="s">
        <v>43</v>
      </c>
    </row>
    <row r="67" spans="2:4" x14ac:dyDescent="0.25">
      <c r="B67" s="54" t="s">
        <v>36</v>
      </c>
      <c r="C67" s="55">
        <v>23428.799999999999</v>
      </c>
      <c r="D67" s="56" t="s">
        <v>44</v>
      </c>
    </row>
    <row r="68" spans="2:4" x14ac:dyDescent="0.25">
      <c r="B68" s="54" t="s">
        <v>37</v>
      </c>
      <c r="C68" s="55">
        <v>39120</v>
      </c>
      <c r="D68" s="56" t="s">
        <v>45</v>
      </c>
    </row>
    <row r="69" spans="2:4" x14ac:dyDescent="0.25">
      <c r="B69" s="54" t="s">
        <v>38</v>
      </c>
      <c r="C69" s="55">
        <v>2843.5</v>
      </c>
      <c r="D69" s="56" t="s">
        <v>46</v>
      </c>
    </row>
    <row r="70" spans="2:4" x14ac:dyDescent="0.25">
      <c r="B70" s="54" t="s">
        <v>38</v>
      </c>
      <c r="C70" s="55">
        <v>2328.6999999999998</v>
      </c>
      <c r="D70" s="56" t="s">
        <v>47</v>
      </c>
    </row>
    <row r="71" spans="2:4" x14ac:dyDescent="0.25">
      <c r="B71" s="54" t="s">
        <v>38</v>
      </c>
      <c r="C71" s="55">
        <v>12361.8</v>
      </c>
      <c r="D71" s="56" t="s">
        <v>48</v>
      </c>
    </row>
    <row r="72" spans="2:4" x14ac:dyDescent="0.25">
      <c r="B72" s="54" t="s">
        <v>38</v>
      </c>
      <c r="C72" s="55">
        <v>5274.5</v>
      </c>
      <c r="D72" s="56" t="s">
        <v>49</v>
      </c>
    </row>
    <row r="73" spans="2:4" x14ac:dyDescent="0.25">
      <c r="B73" s="54" t="s">
        <v>39</v>
      </c>
      <c r="C73" s="55">
        <v>27280</v>
      </c>
      <c r="D73" s="56" t="s">
        <v>50</v>
      </c>
    </row>
    <row r="74" spans="2:4" x14ac:dyDescent="0.25">
      <c r="B74" s="58" t="s">
        <v>54</v>
      </c>
      <c r="C74" s="57">
        <f>SUM(C66:C73)</f>
        <v>244829.3</v>
      </c>
      <c r="D74" s="56"/>
    </row>
    <row r="75" spans="2:4" x14ac:dyDescent="0.25">
      <c r="B75" s="54" t="s">
        <v>40</v>
      </c>
      <c r="C75" s="55">
        <v>516177.71</v>
      </c>
      <c r="D75" s="56" t="s">
        <v>51</v>
      </c>
    </row>
    <row r="76" spans="2:4" x14ac:dyDescent="0.25">
      <c r="B76" s="54" t="s">
        <v>40</v>
      </c>
      <c r="C76" s="55">
        <v>1027026.3</v>
      </c>
      <c r="D76" s="56" t="s">
        <v>52</v>
      </c>
    </row>
    <row r="77" spans="2:4" x14ac:dyDescent="0.25">
      <c r="B77" s="58" t="s">
        <v>55</v>
      </c>
      <c r="C77" s="57">
        <f>SUM(C75:C76)</f>
        <v>1543204.01</v>
      </c>
      <c r="D77" s="5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2024-10-01T05:45:01Z</dcterms:modified>
  <cp:category/>
  <cp:contentStatus/>
</cp:coreProperties>
</file>